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J12" l="1"/>
  <c r="K12" l="1"/>
  <c r="L12"/>
  <c r="M16" l="1"/>
  <c r="M13"/>
  <c r="M12" s="1"/>
  <c r="H16" l="1"/>
  <c r="F16"/>
  <c r="E16"/>
  <c r="D16"/>
  <c r="H12"/>
  <c r="F12"/>
</calcChain>
</file>

<file path=xl/sharedStrings.xml><?xml version="1.0" encoding="utf-8"?>
<sst xmlns="http://schemas.openxmlformats.org/spreadsheetml/2006/main" count="63" uniqueCount="31">
  <si>
    <t>Details</t>
  </si>
  <si>
    <t>Trunk lines</t>
  </si>
  <si>
    <t>Satellite Communications</t>
  </si>
  <si>
    <t>…</t>
  </si>
  <si>
    <t>International Lines</t>
  </si>
  <si>
    <t>VOIP (International)</t>
  </si>
  <si>
    <t>Connection capacity</t>
  </si>
  <si>
    <t>Telephone sets in use</t>
  </si>
  <si>
    <t>B-Mobile Subscribers</t>
  </si>
  <si>
    <t>1,78,346</t>
  </si>
  <si>
    <t>2,62,052</t>
  </si>
  <si>
    <t>3,05,215</t>
  </si>
  <si>
    <t>3,83,089</t>
  </si>
  <si>
    <t>4,21,715</t>
  </si>
  <si>
    <t>Internet (B-mobile)</t>
  </si>
  <si>
    <t>GPRS/EDGE</t>
  </si>
  <si>
    <t>Internet (Druknet)</t>
  </si>
  <si>
    <t>Broadband</t>
  </si>
  <si>
    <t>Leased Line</t>
  </si>
  <si>
    <t>VOIP (National)</t>
  </si>
  <si>
    <t>Note: Trunk lines are inclusive of international trunk lines</t>
  </si>
  <si>
    <t>In 2019 VoIP was divided into VoIP (national=1500) and VoIP (INTERNATIONAL=1194)</t>
  </si>
  <si>
    <t>Before 2018, BT did not have data on EDGE/GPRS as all connection were connected to 3G/4G</t>
  </si>
  <si>
    <t>Till 2017 3G/4G data were clubbed together</t>
  </si>
  <si>
    <t>Revenue Earnings (Nu.in Million)</t>
  </si>
  <si>
    <t>Revenue Earnings are revenue from three services (mobile, Internet and FL)</t>
  </si>
  <si>
    <t xml:space="preserve">Table 8.15: Number of Bhutan Telecom Trunk Lines, Connection Capacities, Mobile </t>
  </si>
  <si>
    <t>Subscribers &amp; Revenue Earnings, 2015 - 2019</t>
  </si>
  <si>
    <t>3G</t>
  </si>
  <si>
    <t>4G</t>
  </si>
  <si>
    <t>Source: Bhutan Telecom Ltd, MoIC.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</si>
</sst>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0_)"/>
    <numFmt numFmtId="166" formatCode="0.0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2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164" fontId="3" fillId="0" borderId="3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right"/>
    </xf>
    <xf numFmtId="164" fontId="3" fillId="0" borderId="9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0" fontId="3" fillId="0" borderId="7" xfId="0" applyFont="1" applyBorder="1" applyAlignment="1" applyProtection="1">
      <alignment horizontal="left" indent="1"/>
    </xf>
    <xf numFmtId="164" fontId="3" fillId="0" borderId="12" xfId="1" applyNumberFormat="1" applyFont="1" applyBorder="1" applyAlignment="1">
      <alignment horizontal="right"/>
    </xf>
    <xf numFmtId="164" fontId="3" fillId="0" borderId="11" xfId="1" applyNumberFormat="1" applyFont="1" applyBorder="1" applyAlignment="1">
      <alignment horizontal="right"/>
    </xf>
    <xf numFmtId="164" fontId="3" fillId="0" borderId="13" xfId="1" applyNumberFormat="1" applyFont="1" applyBorder="1" applyAlignment="1">
      <alignment horizontal="right"/>
    </xf>
    <xf numFmtId="164" fontId="3" fillId="0" borderId="14" xfId="1" applyNumberFormat="1" applyFont="1" applyBorder="1" applyAlignment="1">
      <alignment horizontal="right"/>
    </xf>
    <xf numFmtId="164" fontId="3" fillId="0" borderId="15" xfId="1" applyNumberFormat="1" applyFont="1" applyBorder="1" applyAlignment="1">
      <alignment horizontal="right"/>
    </xf>
    <xf numFmtId="164" fontId="3" fillId="0" borderId="6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right"/>
    </xf>
    <xf numFmtId="164" fontId="3" fillId="0" borderId="10" xfId="1" applyNumberFormat="1" applyFont="1" applyFill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7" xfId="0" applyFont="1" applyBorder="1" applyAlignment="1">
      <alignment horizontal="left" indent="3"/>
    </xf>
    <xf numFmtId="0" fontId="5" fillId="0" borderId="0" xfId="0" applyFont="1" applyAlignment="1">
      <alignment horizontal="left" indent="3"/>
    </xf>
    <xf numFmtId="0" fontId="5" fillId="0" borderId="0" xfId="0" applyFont="1" applyBorder="1" applyAlignment="1" applyProtection="1">
      <alignment horizontal="left" indent="3"/>
    </xf>
    <xf numFmtId="164" fontId="3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0" fillId="0" borderId="0" xfId="0" applyFill="1" applyBorder="1"/>
    <xf numFmtId="0" fontId="5" fillId="0" borderId="0" xfId="0" applyFont="1" applyBorder="1" applyAlignment="1" applyProtection="1">
      <alignment horizontal="left"/>
    </xf>
    <xf numFmtId="164" fontId="3" fillId="0" borderId="7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37" fontId="3" fillId="0" borderId="7" xfId="0" applyNumberFormat="1" applyFont="1" applyFill="1" applyBorder="1" applyAlignment="1" applyProtection="1">
      <alignment horizontal="left" wrapText="1" inden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indent="1"/>
    </xf>
    <xf numFmtId="164" fontId="3" fillId="0" borderId="0" xfId="1" applyNumberFormat="1" applyFont="1" applyFill="1" applyBorder="1" applyAlignment="1">
      <alignment horizontal="right" wrapText="1"/>
    </xf>
    <xf numFmtId="164" fontId="3" fillId="0" borderId="0" xfId="1" applyNumberFormat="1" applyFont="1" applyFill="1" applyBorder="1" applyAlignment="1">
      <alignment horizontal="right"/>
    </xf>
    <xf numFmtId="0" fontId="2" fillId="0" borderId="7" xfId="0" applyFont="1" applyBorder="1" applyAlignment="1" applyProtection="1">
      <alignment horizontal="left"/>
    </xf>
    <xf numFmtId="37" fontId="2" fillId="0" borderId="2" xfId="0" applyNumberFormat="1" applyFont="1" applyBorder="1" applyAlignment="1" applyProtection="1">
      <alignment horizontal="left"/>
    </xf>
    <xf numFmtId="37" fontId="2" fillId="0" borderId="7" xfId="0" applyNumberFormat="1" applyFont="1" applyFill="1" applyBorder="1" applyAlignment="1" applyProtection="1">
      <alignment horizontal="left"/>
    </xf>
    <xf numFmtId="37" fontId="2" fillId="0" borderId="7" xfId="0" applyNumberFormat="1" applyFont="1" applyBorder="1" applyAlignment="1" applyProtection="1">
      <alignment horizontal="left"/>
    </xf>
    <xf numFmtId="165" fontId="2" fillId="0" borderId="11" xfId="0" applyNumberFormat="1" applyFont="1" applyFill="1" applyBorder="1" applyAlignment="1" applyProtection="1">
      <alignment horizontal="left"/>
    </xf>
    <xf numFmtId="165" fontId="2" fillId="0" borderId="11" xfId="1" applyNumberFormat="1" applyFont="1" applyFill="1" applyBorder="1"/>
    <xf numFmtId="165" fontId="2" fillId="0" borderId="14" xfId="1" applyNumberFormat="1" applyFont="1" applyFill="1" applyBorder="1"/>
    <xf numFmtId="165" fontId="2" fillId="0" borderId="12" xfId="1" applyNumberFormat="1" applyFont="1" applyFill="1" applyBorder="1"/>
    <xf numFmtId="165" fontId="2" fillId="0" borderId="14" xfId="1" applyNumberFormat="1" applyFont="1" applyFill="1" applyBorder="1" applyAlignment="1">
      <alignment horizontal="right"/>
    </xf>
    <xf numFmtId="165" fontId="2" fillId="0" borderId="15" xfId="1" applyNumberFormat="1" applyFont="1" applyFill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left" indent="2"/>
    </xf>
    <xf numFmtId="0" fontId="3" fillId="0" borderId="11" xfId="0" applyFont="1" applyBorder="1" applyAlignment="1" applyProtection="1">
      <alignment horizontal="left" indent="2"/>
    </xf>
    <xf numFmtId="164" fontId="3" fillId="0" borderId="9" xfId="1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 applyProtection="1">
      <alignment horizontal="left"/>
    </xf>
    <xf numFmtId="166" fontId="5" fillId="0" borderId="0" xfId="0" applyNumberFormat="1" applyFont="1" applyFill="1" applyBorder="1" applyAlignment="1" applyProtection="1">
      <alignment horizontal="left" indent="3"/>
    </xf>
    <xf numFmtId="0" fontId="2" fillId="0" borderId="0" xfId="0" applyFont="1" applyBorder="1" applyAlignment="1" applyProtection="1">
      <alignment horizontal="left"/>
    </xf>
    <xf numFmtId="164" fontId="3" fillId="0" borderId="9" xfId="1" applyNumberFormat="1" applyFont="1" applyFill="1" applyBorder="1" applyAlignment="1">
      <alignment horizontal="right" vertical="center"/>
    </xf>
    <xf numFmtId="0" fontId="2" fillId="0" borderId="12" xfId="0" applyFont="1" applyBorder="1" applyAlignment="1" applyProtection="1">
      <alignment horizontal="left" indent="8"/>
    </xf>
    <xf numFmtId="164" fontId="3" fillId="0" borderId="9" xfId="1" applyNumberFormat="1" applyFont="1" applyFill="1" applyBorder="1" applyAlignment="1">
      <alignment horizontal="right"/>
    </xf>
    <xf numFmtId="164" fontId="3" fillId="0" borderId="5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zoomScale="112" zoomScaleNormal="112" workbookViewId="0">
      <selection activeCell="O25" sqref="O25"/>
    </sheetView>
  </sheetViews>
  <sheetFormatPr defaultRowHeight="15"/>
  <cols>
    <col min="1" max="1" width="30.28515625" customWidth="1"/>
    <col min="2" max="8" width="0" hidden="1" customWidth="1"/>
    <col min="12" max="12" width="9.42578125" bestFit="1" customWidth="1"/>
  </cols>
  <sheetData>
    <row r="1" spans="1:21" ht="15.75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1" ht="15.75">
      <c r="A2" s="64" t="s">
        <v>27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55"/>
      <c r="O2" s="55"/>
    </row>
    <row r="3" spans="1:21">
      <c r="A3" s="5" t="s">
        <v>0</v>
      </c>
      <c r="B3" s="6">
        <v>2008</v>
      </c>
      <c r="C3" s="6">
        <v>2009</v>
      </c>
      <c r="D3" s="6">
        <v>2010</v>
      </c>
      <c r="E3" s="6">
        <v>2011</v>
      </c>
      <c r="F3" s="6">
        <v>2012</v>
      </c>
      <c r="G3" s="6">
        <v>2013</v>
      </c>
      <c r="H3" s="6">
        <v>2014</v>
      </c>
      <c r="I3" s="6">
        <v>2015</v>
      </c>
      <c r="J3" s="6">
        <v>2016</v>
      </c>
      <c r="K3" s="6">
        <v>2017</v>
      </c>
      <c r="L3" s="6">
        <v>2018</v>
      </c>
      <c r="M3" s="6">
        <v>2019</v>
      </c>
    </row>
    <row r="4" spans="1:21" ht="15.75">
      <c r="A4" s="46" t="s">
        <v>1</v>
      </c>
      <c r="B4" s="7">
        <v>4015</v>
      </c>
      <c r="C4" s="7">
        <v>3868</v>
      </c>
      <c r="D4" s="8">
        <v>3498</v>
      </c>
      <c r="E4" s="9">
        <v>3677</v>
      </c>
      <c r="F4" s="10">
        <v>3465</v>
      </c>
      <c r="G4" s="7">
        <v>3392</v>
      </c>
      <c r="H4" s="10">
        <v>2906</v>
      </c>
      <c r="I4" s="66">
        <v>2314</v>
      </c>
      <c r="J4" s="24">
        <v>2434</v>
      </c>
      <c r="K4" s="24">
        <v>2242</v>
      </c>
      <c r="L4" s="24">
        <v>2362</v>
      </c>
      <c r="M4" s="24">
        <v>1606</v>
      </c>
      <c r="O4" s="40"/>
      <c r="P4" s="40"/>
      <c r="Q4" s="40"/>
      <c r="R4" s="40"/>
      <c r="S4" s="40"/>
      <c r="T4" s="40"/>
      <c r="U4" s="40"/>
    </row>
    <row r="5" spans="1:21" ht="15.75" customHeight="1">
      <c r="A5" s="47" t="s">
        <v>2</v>
      </c>
      <c r="B5" s="31">
        <v>402</v>
      </c>
      <c r="C5" s="31">
        <v>662</v>
      </c>
      <c r="D5" s="35">
        <v>677</v>
      </c>
      <c r="E5" s="36">
        <v>762</v>
      </c>
      <c r="F5" s="37">
        <v>823</v>
      </c>
      <c r="G5" s="31">
        <v>871</v>
      </c>
      <c r="H5" s="37">
        <v>783</v>
      </c>
      <c r="I5" s="65" t="s">
        <v>3</v>
      </c>
      <c r="J5" s="25" t="s">
        <v>3</v>
      </c>
      <c r="K5" s="25" t="s">
        <v>3</v>
      </c>
      <c r="L5" s="25">
        <v>633</v>
      </c>
      <c r="M5" s="25">
        <v>633</v>
      </c>
      <c r="O5" s="39"/>
      <c r="P5" s="39"/>
      <c r="Q5" s="39"/>
      <c r="R5" s="39"/>
      <c r="S5" s="39"/>
      <c r="T5" s="39"/>
      <c r="U5" s="39"/>
    </row>
    <row r="6" spans="1:21" ht="15.75">
      <c r="A6" s="38" t="s">
        <v>4</v>
      </c>
      <c r="B6" s="31">
        <v>402</v>
      </c>
      <c r="C6" s="31">
        <v>662</v>
      </c>
      <c r="D6" s="35">
        <v>677</v>
      </c>
      <c r="E6" s="36">
        <v>762</v>
      </c>
      <c r="F6" s="37">
        <v>823</v>
      </c>
      <c r="G6" s="31">
        <v>871</v>
      </c>
      <c r="H6" s="37">
        <v>783</v>
      </c>
      <c r="I6" s="65" t="s">
        <v>3</v>
      </c>
      <c r="J6" s="25" t="s">
        <v>3</v>
      </c>
      <c r="K6" s="25" t="s">
        <v>3</v>
      </c>
      <c r="L6" s="25">
        <v>633</v>
      </c>
      <c r="M6" s="25">
        <v>633</v>
      </c>
      <c r="O6" s="39"/>
      <c r="P6" s="39"/>
      <c r="Q6" s="39"/>
      <c r="R6" s="39"/>
      <c r="S6" s="39"/>
      <c r="T6" s="39"/>
      <c r="U6" s="39"/>
    </row>
    <row r="7" spans="1:21" ht="15.75">
      <c r="A7" s="48" t="s">
        <v>5</v>
      </c>
      <c r="B7" s="3">
        <v>3</v>
      </c>
      <c r="C7" s="4" t="s">
        <v>3</v>
      </c>
      <c r="D7" s="16" t="s">
        <v>3</v>
      </c>
      <c r="E7" s="17" t="s">
        <v>3</v>
      </c>
      <c r="F7" s="15" t="s">
        <v>3</v>
      </c>
      <c r="G7" s="4" t="s">
        <v>3</v>
      </c>
      <c r="H7" s="15">
        <v>264</v>
      </c>
      <c r="I7" s="63">
        <v>424</v>
      </c>
      <c r="J7" s="63">
        <v>424</v>
      </c>
      <c r="K7" s="63">
        <v>424</v>
      </c>
      <c r="L7" s="63">
        <v>1124</v>
      </c>
      <c r="M7" s="25">
        <v>1194</v>
      </c>
      <c r="O7" s="39"/>
      <c r="P7" s="39"/>
      <c r="Q7" s="39"/>
      <c r="R7" s="39"/>
      <c r="S7" s="39"/>
      <c r="T7" s="39"/>
      <c r="U7" s="39"/>
    </row>
    <row r="8" spans="1:21" ht="15.75">
      <c r="A8" s="47" t="s">
        <v>19</v>
      </c>
      <c r="B8" s="3"/>
      <c r="C8" s="4"/>
      <c r="D8" s="16"/>
      <c r="E8" s="17"/>
      <c r="F8" s="15"/>
      <c r="G8" s="4"/>
      <c r="H8" s="15"/>
      <c r="I8" s="63"/>
      <c r="J8" s="63"/>
      <c r="K8" s="63"/>
      <c r="L8" s="63"/>
      <c r="M8" s="25">
        <v>1500</v>
      </c>
      <c r="O8" s="39"/>
      <c r="P8" s="39"/>
      <c r="Q8" s="39"/>
      <c r="R8" s="39"/>
      <c r="S8" s="39"/>
      <c r="T8" s="39"/>
      <c r="U8" s="39"/>
    </row>
    <row r="9" spans="1:21" ht="15.75">
      <c r="A9" s="48" t="s">
        <v>6</v>
      </c>
      <c r="B9" s="3">
        <v>55750</v>
      </c>
      <c r="C9" s="3">
        <v>54482</v>
      </c>
      <c r="D9" s="11">
        <v>55188</v>
      </c>
      <c r="E9" s="12">
        <v>51428</v>
      </c>
      <c r="F9" s="13">
        <v>49826</v>
      </c>
      <c r="G9" s="3">
        <v>48534</v>
      </c>
      <c r="H9" s="13">
        <v>48534</v>
      </c>
      <c r="I9" s="37">
        <v>44192</v>
      </c>
      <c r="J9" s="26">
        <v>44144</v>
      </c>
      <c r="K9" s="26">
        <v>43368</v>
      </c>
      <c r="L9" s="26">
        <v>37760</v>
      </c>
      <c r="M9" s="26">
        <v>35392</v>
      </c>
      <c r="O9" s="33"/>
      <c r="P9" s="32"/>
      <c r="Q9" s="33"/>
      <c r="R9" s="33"/>
      <c r="S9" s="33"/>
      <c r="T9" s="33"/>
      <c r="U9" s="40"/>
    </row>
    <row r="10" spans="1:21" ht="15.75">
      <c r="A10" s="45" t="s">
        <v>7</v>
      </c>
      <c r="B10" s="3">
        <v>27937</v>
      </c>
      <c r="C10" s="3">
        <v>26384</v>
      </c>
      <c r="D10" s="11">
        <v>26361</v>
      </c>
      <c r="E10" s="12">
        <v>27488</v>
      </c>
      <c r="F10" s="13">
        <v>27005</v>
      </c>
      <c r="G10" s="3">
        <v>26485</v>
      </c>
      <c r="H10" s="13">
        <v>26952</v>
      </c>
      <c r="I10" s="37">
        <v>21460</v>
      </c>
      <c r="J10" s="26">
        <v>21081</v>
      </c>
      <c r="K10" s="26">
        <v>21364</v>
      </c>
      <c r="L10" s="26">
        <v>22015</v>
      </c>
      <c r="M10" s="26">
        <v>22951</v>
      </c>
      <c r="N10" s="31"/>
      <c r="O10" s="41"/>
      <c r="P10" s="41"/>
      <c r="Q10" s="41"/>
      <c r="R10" s="41"/>
      <c r="S10" s="41"/>
      <c r="T10" s="41"/>
      <c r="U10" s="41"/>
    </row>
    <row r="11" spans="1:21" ht="15.75" customHeight="1">
      <c r="A11" s="45" t="s">
        <v>8</v>
      </c>
      <c r="B11" s="4" t="s">
        <v>9</v>
      </c>
      <c r="C11" s="4" t="s">
        <v>10</v>
      </c>
      <c r="D11" s="16" t="s">
        <v>11</v>
      </c>
      <c r="E11" s="17" t="s">
        <v>12</v>
      </c>
      <c r="F11" s="15" t="s">
        <v>13</v>
      </c>
      <c r="G11" s="4">
        <v>406353</v>
      </c>
      <c r="H11" s="15">
        <v>454543</v>
      </c>
      <c r="I11" s="15">
        <v>486228</v>
      </c>
      <c r="J11" s="14">
        <v>475373</v>
      </c>
      <c r="K11" s="25">
        <v>475394</v>
      </c>
      <c r="L11" s="25">
        <v>437152</v>
      </c>
      <c r="M11" s="25">
        <v>454212</v>
      </c>
      <c r="O11" s="41"/>
      <c r="P11" s="41"/>
      <c r="Q11" s="41"/>
      <c r="R11" s="41"/>
      <c r="S11" s="41"/>
      <c r="T11" s="41"/>
      <c r="U11" s="41"/>
    </row>
    <row r="12" spans="1:21" ht="15.75">
      <c r="A12" s="45" t="s">
        <v>14</v>
      </c>
      <c r="B12" s="4" t="s">
        <v>3</v>
      </c>
      <c r="C12" s="4" t="s">
        <v>3</v>
      </c>
      <c r="D12" s="16" t="s">
        <v>3</v>
      </c>
      <c r="E12" s="17" t="s">
        <v>3</v>
      </c>
      <c r="F12" s="15">
        <f>F13+F15</f>
        <v>109526</v>
      </c>
      <c r="G12" s="4">
        <v>197458</v>
      </c>
      <c r="H12" s="15">
        <f>H13+H15</f>
        <v>250907</v>
      </c>
      <c r="I12" s="65">
        <f>I13+I14+I17+I18</f>
        <v>366006</v>
      </c>
      <c r="J12" s="25">
        <f>J13+J14+J17+J18</f>
        <v>391760</v>
      </c>
      <c r="K12" s="25">
        <f t="shared" ref="K12" si="0">K13+K14+K17+K18</f>
        <v>454228</v>
      </c>
      <c r="L12" s="25">
        <f>L13+L14+L17+L18</f>
        <v>552830</v>
      </c>
      <c r="M12" s="25">
        <f>M13+M14+M15+M17+M18</f>
        <v>461450</v>
      </c>
      <c r="O12" s="41"/>
      <c r="P12" s="41"/>
      <c r="Q12" s="41"/>
      <c r="R12" s="41"/>
      <c r="S12" s="41"/>
      <c r="T12" s="41"/>
      <c r="U12" s="41"/>
    </row>
    <row r="13" spans="1:21" ht="15.75">
      <c r="A13" s="18" t="s">
        <v>28</v>
      </c>
      <c r="B13" s="4" t="s">
        <v>3</v>
      </c>
      <c r="C13" s="4" t="s">
        <v>3</v>
      </c>
      <c r="D13" s="16" t="s">
        <v>3</v>
      </c>
      <c r="E13" s="17" t="s">
        <v>3</v>
      </c>
      <c r="F13" s="15">
        <v>18686</v>
      </c>
      <c r="G13" s="4">
        <v>112119</v>
      </c>
      <c r="H13" s="15">
        <v>181585</v>
      </c>
      <c r="I13" s="58">
        <v>337969</v>
      </c>
      <c r="J13" s="58">
        <v>375007</v>
      </c>
      <c r="K13" s="58">
        <v>438307</v>
      </c>
      <c r="L13" s="14">
        <v>438037</v>
      </c>
      <c r="M13" s="14">
        <f>M11-(M14+M15)</f>
        <v>248359</v>
      </c>
      <c r="O13" s="41"/>
      <c r="P13" s="41"/>
      <c r="Q13" s="41"/>
      <c r="R13" s="41"/>
      <c r="S13" s="41"/>
      <c r="T13" s="41"/>
      <c r="U13" s="41"/>
    </row>
    <row r="14" spans="1:21" ht="15.75">
      <c r="A14" s="18" t="s">
        <v>29</v>
      </c>
      <c r="B14" s="4"/>
      <c r="C14" s="4"/>
      <c r="D14" s="16"/>
      <c r="E14" s="17"/>
      <c r="F14" s="15"/>
      <c r="G14" s="4"/>
      <c r="H14" s="15"/>
      <c r="I14" s="58"/>
      <c r="J14" s="58"/>
      <c r="K14" s="58"/>
      <c r="L14" s="25">
        <v>105175</v>
      </c>
      <c r="M14" s="14">
        <v>160109</v>
      </c>
      <c r="O14" s="42"/>
      <c r="P14" s="43"/>
      <c r="Q14" s="43"/>
      <c r="R14" s="43"/>
      <c r="S14" s="44"/>
      <c r="T14" s="44"/>
      <c r="U14" s="40"/>
    </row>
    <row r="15" spans="1:21" ht="15.75">
      <c r="A15" s="18" t="s">
        <v>15</v>
      </c>
      <c r="B15" s="4" t="s">
        <v>3</v>
      </c>
      <c r="C15" s="4" t="s">
        <v>3</v>
      </c>
      <c r="D15" s="16" t="s">
        <v>3</v>
      </c>
      <c r="E15" s="17" t="s">
        <v>3</v>
      </c>
      <c r="F15" s="15">
        <v>90840</v>
      </c>
      <c r="G15" s="4">
        <v>85339</v>
      </c>
      <c r="H15" s="15">
        <v>69322</v>
      </c>
      <c r="I15" s="65" t="s">
        <v>3</v>
      </c>
      <c r="J15" s="25" t="s">
        <v>3</v>
      </c>
      <c r="K15" s="25" t="s">
        <v>3</v>
      </c>
      <c r="L15" s="25" t="s">
        <v>3</v>
      </c>
      <c r="M15" s="14">
        <v>45744</v>
      </c>
      <c r="O15" s="40"/>
      <c r="P15" s="40"/>
      <c r="Q15" s="40"/>
      <c r="R15" s="40"/>
      <c r="S15" s="40"/>
      <c r="T15" s="40"/>
      <c r="U15" s="40"/>
    </row>
    <row r="16" spans="1:21" ht="15.75">
      <c r="A16" s="18" t="s">
        <v>16</v>
      </c>
      <c r="B16" s="4" t="s">
        <v>3</v>
      </c>
      <c r="C16" s="4" t="s">
        <v>3</v>
      </c>
      <c r="D16" s="16">
        <f>D17+D18</f>
        <v>8841</v>
      </c>
      <c r="E16" s="17">
        <f>E17+E18</f>
        <v>13311</v>
      </c>
      <c r="F16" s="15">
        <f>F17+F18</f>
        <v>16893</v>
      </c>
      <c r="G16" s="4">
        <v>20630</v>
      </c>
      <c r="H16" s="15">
        <f>H17+H18</f>
        <v>25204</v>
      </c>
      <c r="I16" s="15">
        <v>28037</v>
      </c>
      <c r="J16" s="14">
        <v>16753</v>
      </c>
      <c r="K16" s="14">
        <v>15921</v>
      </c>
      <c r="L16" s="14">
        <v>9618</v>
      </c>
      <c r="M16" s="14">
        <f>SUM(M17:M18)</f>
        <v>7238</v>
      </c>
    </row>
    <row r="17" spans="1:15" ht="15.75">
      <c r="A17" s="56" t="s">
        <v>17</v>
      </c>
      <c r="B17" s="4" t="s">
        <v>3</v>
      </c>
      <c r="C17" s="4" t="s">
        <v>3</v>
      </c>
      <c r="D17" s="16">
        <v>8675</v>
      </c>
      <c r="E17" s="17">
        <v>13113</v>
      </c>
      <c r="F17" s="15">
        <v>16666</v>
      </c>
      <c r="G17" s="4">
        <v>20391</v>
      </c>
      <c r="H17" s="15">
        <v>24904</v>
      </c>
      <c r="I17" s="15">
        <v>27606</v>
      </c>
      <c r="J17" s="14">
        <v>16172</v>
      </c>
      <c r="K17" s="14">
        <v>15323</v>
      </c>
      <c r="L17" s="14">
        <v>8846</v>
      </c>
      <c r="M17" s="14">
        <v>6085</v>
      </c>
    </row>
    <row r="18" spans="1:15" ht="15.75">
      <c r="A18" s="57" t="s">
        <v>18</v>
      </c>
      <c r="B18" s="19" t="s">
        <v>3</v>
      </c>
      <c r="C18" s="19" t="s">
        <v>3</v>
      </c>
      <c r="D18" s="20">
        <v>166</v>
      </c>
      <c r="E18" s="21">
        <v>198</v>
      </c>
      <c r="F18" s="22">
        <v>227</v>
      </c>
      <c r="G18" s="19">
        <v>239</v>
      </c>
      <c r="H18" s="22">
        <v>300</v>
      </c>
      <c r="I18" s="22">
        <v>431</v>
      </c>
      <c r="J18" s="23">
        <v>581</v>
      </c>
      <c r="K18" s="23">
        <v>598</v>
      </c>
      <c r="L18" s="23">
        <v>772</v>
      </c>
      <c r="M18" s="23">
        <v>1153</v>
      </c>
    </row>
    <row r="19" spans="1:15" ht="15.75">
      <c r="A19" s="49" t="s">
        <v>24</v>
      </c>
      <c r="B19" s="50">
        <v>2209</v>
      </c>
      <c r="C19" s="51">
        <v>2328</v>
      </c>
      <c r="D19" s="52">
        <v>2305</v>
      </c>
      <c r="E19" s="53">
        <v>2691</v>
      </c>
      <c r="F19" s="54">
        <v>3038</v>
      </c>
      <c r="G19" s="54">
        <v>3194</v>
      </c>
      <c r="H19" s="54">
        <v>3569</v>
      </c>
      <c r="I19" s="53">
        <v>2691</v>
      </c>
      <c r="J19" s="54">
        <v>3038</v>
      </c>
      <c r="K19" s="54">
        <v>3194</v>
      </c>
      <c r="L19" s="54">
        <v>3569</v>
      </c>
      <c r="M19" s="54">
        <v>4029</v>
      </c>
    </row>
    <row r="20" spans="1:15" ht="15.75" customHeight="1">
      <c r="A20" s="60" t="s">
        <v>20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5" ht="15.75" customHeight="1">
      <c r="A21" s="28" t="s">
        <v>21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5.75" customHeight="1">
      <c r="A22" s="29" t="s">
        <v>22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5.75" customHeight="1">
      <c r="A23" s="30" t="s">
        <v>23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5.75" customHeight="1">
      <c r="A24" s="61" t="s">
        <v>25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34"/>
      <c r="N24" s="34"/>
      <c r="O24" s="34"/>
    </row>
    <row r="25" spans="1:15" ht="18">
      <c r="A25" s="59" t="s">
        <v>30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2"/>
      <c r="M25" s="1"/>
    </row>
  </sheetData>
  <mergeCells count="12">
    <mergeCell ref="A1:O1"/>
    <mergeCell ref="I7:I8"/>
    <mergeCell ref="J7:J8"/>
    <mergeCell ref="K7:K8"/>
    <mergeCell ref="L7:L8"/>
    <mergeCell ref="A2:M2"/>
    <mergeCell ref="I13:I14"/>
    <mergeCell ref="J13:J14"/>
    <mergeCell ref="K13:K14"/>
    <mergeCell ref="A25:K25"/>
    <mergeCell ref="A20:O20"/>
    <mergeCell ref="A24:L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2020-06-02T14:23:09Z</dcterms:created>
  <dcterms:modified xsi:type="dcterms:W3CDTF">2020-10-02T06:56:45Z</dcterms:modified>
</cp:coreProperties>
</file>